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L90" i="1" l="1"/>
  <c r="L88" i="1"/>
  <c r="L85" i="1"/>
  <c r="L86" i="1"/>
  <c r="L87" i="1"/>
  <c r="L84" i="1"/>
  <c r="J85" i="1"/>
  <c r="J86" i="1"/>
  <c r="J87" i="1"/>
  <c r="J84" i="1"/>
  <c r="L81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46" i="1"/>
  <c r="L4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23" i="1"/>
  <c r="L20" i="1"/>
  <c r="L8" i="1"/>
  <c r="L9" i="1"/>
  <c r="L10" i="1"/>
  <c r="L11" i="1"/>
  <c r="L12" i="1"/>
  <c r="L13" i="1"/>
  <c r="L14" i="1"/>
  <c r="L15" i="1"/>
  <c r="L16" i="1"/>
  <c r="L17" i="1"/>
  <c r="L18" i="1"/>
  <c r="L19" i="1"/>
  <c r="L7" i="1"/>
  <c r="J8" i="1"/>
  <c r="J9" i="1"/>
  <c r="J10" i="1"/>
  <c r="J11" i="1"/>
  <c r="J12" i="1"/>
  <c r="J13" i="1"/>
  <c r="J14" i="1"/>
  <c r="J15" i="1"/>
  <c r="J16" i="1"/>
  <c r="J17" i="1"/>
  <c r="J18" i="1"/>
  <c r="J19" i="1"/>
  <c r="J7" i="1"/>
</calcChain>
</file>

<file path=xl/sharedStrings.xml><?xml version="1.0" encoding="utf-8"?>
<sst xmlns="http://schemas.openxmlformats.org/spreadsheetml/2006/main" count="276" uniqueCount="157">
  <si>
    <t>Утверждаю</t>
  </si>
  <si>
    <t>и.о.Директора КГП на ПХВ "ВКО ЦПЗ"</t>
  </si>
  <si>
    <t>Заявка на медикаменты, изделия медицинского назначения, ревктивы от 16.05.2023г.</t>
  </si>
  <si>
    <t>Камиев Т.Т.</t>
  </si>
  <si>
    <t>__________________________</t>
  </si>
  <si>
    <t>№п/п
лота</t>
  </si>
  <si>
    <t xml:space="preserve">МНН
</t>
  </si>
  <si>
    <t xml:space="preserve">Лек.форма
</t>
  </si>
  <si>
    <t xml:space="preserve">Ед.
изм.
</t>
  </si>
  <si>
    <t xml:space="preserve">Псих
Ука
</t>
  </si>
  <si>
    <t>Нарко
 Ука</t>
  </si>
  <si>
    <t>Риддер</t>
  </si>
  <si>
    <t>Канайка</t>
  </si>
  <si>
    <t>Алтай</t>
  </si>
  <si>
    <t>Общее
колво</t>
  </si>
  <si>
    <t>Предельная
цена</t>
  </si>
  <si>
    <t>сумма</t>
  </si>
  <si>
    <t>Амброксол сироп 15мг/мл 100мл</t>
  </si>
  <si>
    <t>15мг/мл 100мл</t>
  </si>
  <si>
    <t>фл</t>
  </si>
  <si>
    <t xml:space="preserve">Аммиак </t>
  </si>
  <si>
    <t>Раствор, 10%, 40 мл</t>
  </si>
  <si>
    <t xml:space="preserve">Валидол </t>
  </si>
  <si>
    <t>0,06 №10 табл</t>
  </si>
  <si>
    <t>уп</t>
  </si>
  <si>
    <t>Йод</t>
  </si>
  <si>
    <t>Раствор спиртовой, 5%, 30 мл</t>
  </si>
  <si>
    <t>Зопиклон</t>
  </si>
  <si>
    <t>7,5мг таблетка</t>
  </si>
  <si>
    <t>табл</t>
  </si>
  <si>
    <t>Кофеин-натрия-бензоат</t>
  </si>
  <si>
    <t>Раствор для подкожного введения 200 мг/мл 1 мл, №
10амп</t>
  </si>
  <si>
    <t>Мезатон</t>
  </si>
  <si>
    <t>1%-1,0 №10 амп.</t>
  </si>
  <si>
    <t>Нифедипин</t>
  </si>
  <si>
    <t xml:space="preserve">10 м г№50  таблетка </t>
  </si>
  <si>
    <t>Перметрин</t>
  </si>
  <si>
    <t>0,5%-60 мл р-р для наружного
 применения</t>
  </si>
  <si>
    <t xml:space="preserve">Платифиллин </t>
  </si>
  <si>
    <t>0,2%-1,0№10 амп.</t>
  </si>
  <si>
    <t xml:space="preserve">Спирт этиловый </t>
  </si>
  <si>
    <t>70%-50,0</t>
  </si>
  <si>
    <t>Стерофундин 500,0</t>
  </si>
  <si>
    <t>Фармазолин назальные капсли 0,05%-10,0</t>
  </si>
  <si>
    <t>назальные капсли 0,05%-10,0</t>
  </si>
  <si>
    <t>ИТОГО</t>
  </si>
  <si>
    <t>Изделия медицинского назначения</t>
  </si>
  <si>
    <t>Нарко Ука</t>
  </si>
  <si>
    <t>Общее
кол-во</t>
  </si>
  <si>
    <t>Жгут кровоостанавливающий</t>
  </si>
  <si>
    <t>эласт-полуавтомат многоразовый</t>
  </si>
  <si>
    <t>шт</t>
  </si>
  <si>
    <t xml:space="preserve">Вазофикс </t>
  </si>
  <si>
    <t>размер G14</t>
  </si>
  <si>
    <t>размер G16</t>
  </si>
  <si>
    <t>Катетер фолея</t>
  </si>
  <si>
    <t>размер  CH16</t>
  </si>
  <si>
    <t>Кислородный баллон</t>
  </si>
  <si>
    <t>на 13л с регулятоомр потока кислорода маской, 90% кислород и 10% азота, диаметр 65мм,  высота 290мм,  с хорошим сроком годности с момента заказа.</t>
  </si>
  <si>
    <t xml:space="preserve">Кружка Эсмарха </t>
  </si>
  <si>
    <t>Мешок Амбу для взрослых, многоразовый силиконовый</t>
  </si>
  <si>
    <t>Мешок Амбу детский, многоразовый силиконовый</t>
  </si>
  <si>
    <t>детский, многоразовый силиконовый</t>
  </si>
  <si>
    <t>Мочеприемник</t>
  </si>
  <si>
    <t>для взрослых, прикроватный на 2л, стерильный, состоит из переходника, мешка для сбора жидкости с клапаном и отводной трубки; - имеется шкала, позволяющая удобно считывать объем собранной мочи; - мочеприемник производен из полимерных материалов медицинского назначения; - имеет длинную гибкую подводящую трубку, которая устойчива к перегибам и скручиванию; - подходит практически к любому типу и размеру катетера; - предусмотрен встроенный клапан, препятствующий обратному току мочи.</t>
  </si>
  <si>
    <t>Мешок для сбора мочи</t>
  </si>
  <si>
    <t>взрослый</t>
  </si>
  <si>
    <t>Воздуховод стерильный</t>
  </si>
  <si>
    <t>№ 3 (взрослый) — длина 67 ± 4,6 мм.</t>
  </si>
  <si>
    <t>Тонометр</t>
  </si>
  <si>
    <t>поверенный с фонендоскопом с поверкой LD-71, классический стетоскоп</t>
  </si>
  <si>
    <t>Фильтр к коробке стерилизационной КСКФ-3</t>
  </si>
  <si>
    <t>комплект №2</t>
  </si>
  <si>
    <t>Фильтр к коробке стерилизационной КСКФ-6</t>
  </si>
  <si>
    <t>комплект №3</t>
  </si>
  <si>
    <t>Укладка скорой помощи без вложений (УМСП-01-ПМ/2)</t>
  </si>
  <si>
    <t>размер 440*252*340мм</t>
  </si>
  <si>
    <t>Подгузники для взрослых размер XL</t>
  </si>
  <si>
    <t>Ростометр</t>
  </si>
  <si>
    <t>каркас стальной профиль, доп-о бегунок с фиксатором, комплектация без сидения, Габариты:  440*530*2166</t>
  </si>
  <si>
    <t>Пакет класса Б желтые</t>
  </si>
  <si>
    <t>Пакет класса Б желтые на 30л</t>
  </si>
  <si>
    <t>Пакет класса В красные</t>
  </si>
  <si>
    <t>Пакет класса В красные на 30л</t>
  </si>
  <si>
    <t>Шприц одноразовый</t>
  </si>
  <si>
    <t>3 мл 3-х компонентный</t>
  </si>
  <si>
    <t>Реактивы, лабораторные принадлежности</t>
  </si>
  <si>
    <t xml:space="preserve">Универсальный дилюент цельной крови 20л. Для анализаторов: Sysmex KX-21N;XS-1000i; Sysmex XT-4000i; Sysmex Poch-100i;XP-300; Sysmex XS-500i; Sysmex XS-800i;Симекс SP-10; Сисмекс XN-3000; Sysmex XN-9000 CELLPACK.
представляет собой раствор, используемый для разбавления аспирированных проб для анализа с целью измерения количества эритроцитов, количества лейкоцитов, концентрации гемоглобина и количества тромбоцитов </t>
  </si>
  <si>
    <t>ДЕПРОТЕИНИЗАТОР для удаления лизирующего реагента, клеточного остатка и белков крови, остающихся в гидравлической системе автоматических гематологических анализаторов.50мл</t>
  </si>
  <si>
    <t>ДЕПРОТЕИНИЗАТОР для удаления лизирующего реагента, клеточного остатка и белков крови, остающихся в гидравлической системе автоматических гематологических анализаторов.50мл 
для анализаторов Sysmex</t>
  </si>
  <si>
    <t>Лизирующий реагент для эритроцитов, подсчета и дифференцировки лейкоцитов, безцианидный метод определения гемоглобина для
Sysmex KX-21N; Sysmex XP-300; SYSMEX KX-21</t>
  </si>
  <si>
    <t>RPR-Carbon-Dac тест на сифилис на 250 опред</t>
  </si>
  <si>
    <t>RPR-Carbon-Dac тест на сифилис</t>
  </si>
  <si>
    <t>набор</t>
  </si>
  <si>
    <t>Азотная кислота</t>
  </si>
  <si>
    <t>50%-50,0</t>
  </si>
  <si>
    <t>Азур-Эозин по Романовскому</t>
  </si>
  <si>
    <t>1 литр</t>
  </si>
  <si>
    <t>флакон</t>
  </si>
  <si>
    <t>Билирубин  250мл+250мл</t>
  </si>
  <si>
    <t>Гемоглобин</t>
  </si>
  <si>
    <t>предназначен для количественного определения содержания гемоглобина в крови гемиглобинцианидным методом (метод Drabkin) в клинико-диагностических и биохимических лабораториях.
Набор рассчитан на проведение 600 определений при расходе 5,0 мл рабочего раствора на один анализ.600 опр * 5 мл
СОСТАВ НАБОРА
1. Трансформирующий реагент – сухая смесь (натрий углекислый кислый, 1,0 г; калий железосинеродистый, 200 мг) – 3 упаковки.
2. Ацетонциангидрин – 3 ампулы (по 0,5 мл).
3. Калибровочный раствор гемоглобина с концентрацией 120 г/л – 1 флакон (2 мл).</t>
  </si>
  <si>
    <t>Изопропиловый спирт  химически чистый ЧДА</t>
  </si>
  <si>
    <t>Изопропиловый спирт  ЧДА</t>
  </si>
  <si>
    <t>л</t>
  </si>
  <si>
    <t>Камера Горяева 2-х сеточная</t>
  </si>
  <si>
    <t>Кислота уксусная</t>
  </si>
  <si>
    <t>3%-100,0</t>
  </si>
  <si>
    <t>Кислота уксусная ледянная</t>
  </si>
  <si>
    <t>кг</t>
  </si>
  <si>
    <t>Натрий лимоннкислый</t>
  </si>
  <si>
    <t>химически чистый</t>
  </si>
  <si>
    <t>Контрольный материал</t>
  </si>
  <si>
    <t>Лионорм набор (Контрольная сыворотка лионорм липидный контроль)</t>
  </si>
  <si>
    <t>Лионорм набор (патология)</t>
  </si>
  <si>
    <t>Набор биохимического контроля Уровень1, 1*5мл, Уровень2, 1*5мл</t>
  </si>
  <si>
    <t>Набор биохимического мультикалибратора 1*5мл</t>
  </si>
  <si>
    <t xml:space="preserve">Натрий азотнокислый </t>
  </si>
  <si>
    <t xml:space="preserve">Пробирка 14*120 </t>
  </si>
  <si>
    <t xml:space="preserve">14*120 </t>
  </si>
  <si>
    <t>Термоиндикатор</t>
  </si>
  <si>
    <t>ТИП-120-01 градусов №500</t>
  </si>
  <si>
    <t>ТИП-180 градусов №500</t>
  </si>
  <si>
    <t xml:space="preserve">Тест </t>
  </si>
  <si>
    <t>на определение беременности</t>
  </si>
  <si>
    <t>Тест полоски для определения
 алкоголя в слюне</t>
  </si>
  <si>
    <t>Алко тест</t>
  </si>
  <si>
    <t>Трихлоруксусная кислота "ХЧ"</t>
  </si>
  <si>
    <t>Экспресс тест на ВИЧ</t>
  </si>
  <si>
    <t>Экспресс тест на ВИЧ №25шт</t>
  </si>
  <si>
    <t>Эозин метиленовый синий</t>
  </si>
  <si>
    <t xml:space="preserve">Эозин метиленовый синий по Май-Грюнвальду (0,95л - 1л). Индикатор Краситель - фиксатор Эозин метиленовый синий типа Лейшмана.
</t>
  </si>
  <si>
    <t>Ерш пробирочный</t>
  </si>
  <si>
    <t>280*100*25 белый, искуств. щетина</t>
  </si>
  <si>
    <t>Наконечник для дозатора</t>
  </si>
  <si>
    <t>0,5-250 мкм № 1000 штук, универсал</t>
  </si>
  <si>
    <t xml:space="preserve">Пипетка к СОЭ-метру капилляр Панченкова </t>
  </si>
  <si>
    <t>ПС/СОЭ-1, капилляр Панченкова</t>
  </si>
  <si>
    <t>Пипетка стеклянная</t>
  </si>
  <si>
    <t>мерная 0,1мм</t>
  </si>
  <si>
    <t>мерная 10мм</t>
  </si>
  <si>
    <t>мерная 2мм</t>
  </si>
  <si>
    <t>мерная 5 мм</t>
  </si>
  <si>
    <t>Спринцовка ПХВ Б-1</t>
  </si>
  <si>
    <t xml:space="preserve"> ПХВ Б-1</t>
  </si>
  <si>
    <t>Груша для отсасывания слизи</t>
  </si>
  <si>
    <t>с мягким наконечником</t>
  </si>
  <si>
    <t>Бумага</t>
  </si>
  <si>
    <t>Бумага ЭКГ диаграммная</t>
  </si>
  <si>
    <t>58*25*12 наруж</t>
  </si>
  <si>
    <t>57*25*12 наруж</t>
  </si>
  <si>
    <t>Бумага для термоиндикатора анализатора марки Ellerson RT 5730W</t>
  </si>
  <si>
    <t>57*30*10</t>
  </si>
  <si>
    <t>Фильтровальная бумага</t>
  </si>
  <si>
    <t>для фильрации растворов, для протирки микроскопа и его предметов.</t>
  </si>
  <si>
    <t>Зав.аптекой Токтаргалиева С.К.</t>
  </si>
  <si>
    <t xml:space="preserve">Общая сумма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</si>
</sst>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\ _₽_-;\-* #,##0.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7"/>
      <color indexed="8"/>
      <name val="Times New Roman"/>
      <family val="1"/>
      <charset val="204"/>
    </font>
    <font>
      <sz val="8"/>
      <color indexed="8"/>
      <name val="Calibri"/>
      <family val="2"/>
    </font>
    <font>
      <sz val="8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1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43" fontId="2" fillId="3" borderId="0" xfId="1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43" fontId="5" fillId="3" borderId="0" xfId="1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3" fontId="4" fillId="3" borderId="0" xfId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43" fontId="3" fillId="5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3" fontId="15" fillId="2" borderId="1" xfId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43" fontId="2" fillId="2" borderId="5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3" fontId="9" fillId="2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43" fontId="17" fillId="2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43" fontId="19" fillId="2" borderId="1" xfId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3" fontId="3" fillId="2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43" fontId="14" fillId="2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66" workbookViewId="0">
      <selection activeCell="L91" sqref="L91"/>
    </sheetView>
  </sheetViews>
  <sheetFormatPr defaultRowHeight="15" x14ac:dyDescent="0.25"/>
  <cols>
    <col min="1" max="1" width="4.28515625" style="112" customWidth="1"/>
    <col min="2" max="2" width="19.7109375" customWidth="1"/>
    <col min="3" max="3" width="22" customWidth="1"/>
    <col min="5" max="5" width="7.42578125" customWidth="1"/>
    <col min="6" max="6" width="7.85546875" customWidth="1"/>
    <col min="7" max="7" width="7.5703125" customWidth="1"/>
    <col min="8" max="8" width="7.7109375" customWidth="1"/>
    <col min="9" max="9" width="7.85546875" customWidth="1"/>
    <col min="11" max="11" width="10.42578125" customWidth="1"/>
    <col min="12" max="12" width="14.7109375" customWidth="1"/>
  </cols>
  <sheetData>
    <row r="1" spans="1:12" x14ac:dyDescent="0.25">
      <c r="A1" s="1"/>
      <c r="B1" s="2"/>
      <c r="C1" s="2"/>
      <c r="D1" s="3"/>
      <c r="E1" s="4"/>
      <c r="F1" s="5"/>
      <c r="G1" s="6"/>
      <c r="H1" s="7"/>
      <c r="I1" s="8"/>
      <c r="J1" s="9"/>
      <c r="K1" s="10"/>
      <c r="L1" s="11" t="s">
        <v>0</v>
      </c>
    </row>
    <row r="2" spans="1:12" x14ac:dyDescent="0.25">
      <c r="A2" s="1"/>
      <c r="B2" s="2"/>
      <c r="C2" s="2"/>
      <c r="D2" s="3"/>
      <c r="E2" s="4"/>
      <c r="F2" s="5"/>
      <c r="G2" s="6"/>
      <c r="H2" s="12"/>
      <c r="I2" s="8"/>
      <c r="J2" s="9"/>
      <c r="K2" s="9"/>
      <c r="L2" s="11" t="s">
        <v>1</v>
      </c>
    </row>
    <row r="3" spans="1:12" ht="15.75" x14ac:dyDescent="0.25">
      <c r="A3" s="1"/>
      <c r="B3" s="13" t="s">
        <v>2</v>
      </c>
      <c r="C3" s="13"/>
      <c r="D3" s="3"/>
      <c r="E3" s="4"/>
      <c r="F3" s="5"/>
      <c r="G3" s="6"/>
      <c r="H3" s="12"/>
      <c r="I3" s="8"/>
      <c r="J3" s="9"/>
      <c r="K3" s="9"/>
      <c r="L3" s="11" t="s">
        <v>3</v>
      </c>
    </row>
    <row r="4" spans="1:12" x14ac:dyDescent="0.25">
      <c r="A4" s="1"/>
      <c r="B4" s="2"/>
      <c r="C4" s="2"/>
      <c r="D4" s="3"/>
      <c r="E4" s="4"/>
      <c r="F4" s="5"/>
      <c r="G4" s="6"/>
      <c r="H4" s="12"/>
      <c r="I4" s="3"/>
      <c r="J4" s="11"/>
      <c r="K4" s="9"/>
      <c r="L4" s="14" t="s">
        <v>4</v>
      </c>
    </row>
    <row r="5" spans="1:12" x14ac:dyDescent="0.25">
      <c r="A5" s="1"/>
      <c r="B5" s="2"/>
      <c r="C5" s="2"/>
      <c r="D5" s="3"/>
      <c r="E5" s="4"/>
      <c r="F5" s="5"/>
      <c r="G5" s="6"/>
      <c r="H5" s="12"/>
      <c r="I5" s="1"/>
      <c r="J5" s="15"/>
      <c r="K5" s="15"/>
      <c r="L5" s="12"/>
    </row>
    <row r="6" spans="1:12" ht="42" x14ac:dyDescent="0.25">
      <c r="A6" s="16" t="s">
        <v>5</v>
      </c>
      <c r="B6" s="16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  <c r="K6" s="17" t="s">
        <v>15</v>
      </c>
      <c r="L6" s="16" t="s">
        <v>16</v>
      </c>
    </row>
    <row r="7" spans="1:12" ht="22.5" x14ac:dyDescent="0.25">
      <c r="A7" s="18">
        <v>1</v>
      </c>
      <c r="B7" s="19" t="s">
        <v>17</v>
      </c>
      <c r="C7" s="18" t="s">
        <v>18</v>
      </c>
      <c r="D7" s="18" t="s">
        <v>19</v>
      </c>
      <c r="E7" s="18">
        <v>10</v>
      </c>
      <c r="F7" s="18"/>
      <c r="G7" s="18"/>
      <c r="H7" s="18"/>
      <c r="I7" s="20"/>
      <c r="J7" s="18">
        <f>SUM(E7:I7)</f>
        <v>10</v>
      </c>
      <c r="K7" s="21">
        <v>622.29999999999995</v>
      </c>
      <c r="L7" s="22">
        <f>J7*K7</f>
        <v>6223</v>
      </c>
    </row>
    <row r="8" spans="1:12" x14ac:dyDescent="0.25">
      <c r="A8" s="18">
        <v>2</v>
      </c>
      <c r="B8" s="19" t="s">
        <v>20</v>
      </c>
      <c r="C8" s="18" t="s">
        <v>21</v>
      </c>
      <c r="D8" s="18" t="s">
        <v>19</v>
      </c>
      <c r="E8" s="18">
        <v>10</v>
      </c>
      <c r="F8" s="18">
        <v>10</v>
      </c>
      <c r="G8" s="18">
        <v>5</v>
      </c>
      <c r="H8" s="18">
        <v>5</v>
      </c>
      <c r="I8" s="20">
        <v>5</v>
      </c>
      <c r="J8" s="18">
        <f t="shared" ref="J8:J19" si="0">SUM(E8:I8)</f>
        <v>35</v>
      </c>
      <c r="K8" s="21">
        <v>415.4</v>
      </c>
      <c r="L8" s="22">
        <f t="shared" ref="L8:L19" si="1">J8*K8</f>
        <v>14539</v>
      </c>
    </row>
    <row r="9" spans="1:12" x14ac:dyDescent="0.25">
      <c r="A9" s="18">
        <v>3</v>
      </c>
      <c r="B9" s="19" t="s">
        <v>22</v>
      </c>
      <c r="C9" s="18" t="s">
        <v>23</v>
      </c>
      <c r="D9" s="18" t="s">
        <v>24</v>
      </c>
      <c r="E9" s="18">
        <v>10</v>
      </c>
      <c r="F9" s="18">
        <v>20</v>
      </c>
      <c r="G9" s="18">
        <v>5</v>
      </c>
      <c r="H9" s="18">
        <v>5</v>
      </c>
      <c r="I9" s="20">
        <v>5</v>
      </c>
      <c r="J9" s="18">
        <f t="shared" si="0"/>
        <v>45</v>
      </c>
      <c r="K9" s="21">
        <v>160</v>
      </c>
      <c r="L9" s="22">
        <f t="shared" si="1"/>
        <v>7200</v>
      </c>
    </row>
    <row r="10" spans="1:12" ht="22.5" x14ac:dyDescent="0.25">
      <c r="A10" s="18">
        <v>4</v>
      </c>
      <c r="B10" s="19" t="s">
        <v>25</v>
      </c>
      <c r="C10" s="18" t="s">
        <v>26</v>
      </c>
      <c r="D10" s="18" t="s">
        <v>19</v>
      </c>
      <c r="E10" s="18">
        <v>10</v>
      </c>
      <c r="F10" s="18">
        <v>10</v>
      </c>
      <c r="G10" s="18">
        <v>10</v>
      </c>
      <c r="H10" s="18">
        <v>10</v>
      </c>
      <c r="I10" s="20">
        <v>10</v>
      </c>
      <c r="J10" s="18">
        <f t="shared" si="0"/>
        <v>50</v>
      </c>
      <c r="K10" s="21">
        <v>100</v>
      </c>
      <c r="L10" s="22">
        <f t="shared" si="1"/>
        <v>5000</v>
      </c>
    </row>
    <row r="11" spans="1:12" x14ac:dyDescent="0.25">
      <c r="A11" s="18">
        <v>5</v>
      </c>
      <c r="B11" s="23" t="s">
        <v>27</v>
      </c>
      <c r="C11" s="24" t="s">
        <v>28</v>
      </c>
      <c r="D11" s="25" t="s">
        <v>29</v>
      </c>
      <c r="E11" s="26"/>
      <c r="F11" s="26">
        <v>10000</v>
      </c>
      <c r="G11" s="18"/>
      <c r="H11" s="27"/>
      <c r="I11" s="28"/>
      <c r="J11" s="18">
        <f t="shared" si="0"/>
        <v>10000</v>
      </c>
      <c r="K11" s="30">
        <v>76.75</v>
      </c>
      <c r="L11" s="22">
        <f t="shared" si="1"/>
        <v>767500</v>
      </c>
    </row>
    <row r="12" spans="1:12" ht="33.75" x14ac:dyDescent="0.25">
      <c r="A12" s="18">
        <v>6</v>
      </c>
      <c r="B12" s="23" t="s">
        <v>30</v>
      </c>
      <c r="C12" s="23" t="s">
        <v>31</v>
      </c>
      <c r="D12" s="25" t="s">
        <v>24</v>
      </c>
      <c r="E12" s="26">
        <v>5</v>
      </c>
      <c r="F12" s="26">
        <v>10</v>
      </c>
      <c r="G12" s="18">
        <v>5</v>
      </c>
      <c r="H12" s="27">
        <v>5</v>
      </c>
      <c r="I12" s="28">
        <v>5</v>
      </c>
      <c r="J12" s="18">
        <f t="shared" si="0"/>
        <v>30</v>
      </c>
      <c r="K12" s="30">
        <v>418.99</v>
      </c>
      <c r="L12" s="22">
        <f t="shared" si="1"/>
        <v>12569.7</v>
      </c>
    </row>
    <row r="13" spans="1:12" x14ac:dyDescent="0.25">
      <c r="A13" s="18">
        <v>7</v>
      </c>
      <c r="B13" s="23" t="s">
        <v>32</v>
      </c>
      <c r="C13" s="24" t="s">
        <v>33</v>
      </c>
      <c r="D13" s="25" t="s">
        <v>24</v>
      </c>
      <c r="E13" s="26">
        <v>10</v>
      </c>
      <c r="F13" s="26">
        <v>10</v>
      </c>
      <c r="G13" s="18">
        <v>2</v>
      </c>
      <c r="H13" s="27">
        <v>2</v>
      </c>
      <c r="I13" s="28">
        <v>2</v>
      </c>
      <c r="J13" s="18">
        <f t="shared" si="0"/>
        <v>26</v>
      </c>
      <c r="K13" s="30">
        <v>748.65</v>
      </c>
      <c r="L13" s="22">
        <f t="shared" si="1"/>
        <v>19464.899999999998</v>
      </c>
    </row>
    <row r="14" spans="1:12" x14ac:dyDescent="0.25">
      <c r="A14" s="18">
        <v>8</v>
      </c>
      <c r="B14" s="23" t="s">
        <v>34</v>
      </c>
      <c r="C14" s="24" t="s">
        <v>35</v>
      </c>
      <c r="D14" s="25" t="s">
        <v>24</v>
      </c>
      <c r="E14" s="26"/>
      <c r="F14" s="26">
        <v>2</v>
      </c>
      <c r="G14" s="18"/>
      <c r="H14" s="27"/>
      <c r="I14" s="28"/>
      <c r="J14" s="18">
        <f t="shared" si="0"/>
        <v>2</v>
      </c>
      <c r="K14" s="30">
        <v>370</v>
      </c>
      <c r="L14" s="22">
        <f t="shared" si="1"/>
        <v>740</v>
      </c>
    </row>
    <row r="15" spans="1:12" ht="33.75" x14ac:dyDescent="0.25">
      <c r="A15" s="18">
        <v>9</v>
      </c>
      <c r="B15" s="31" t="s">
        <v>36</v>
      </c>
      <c r="C15" s="31" t="s">
        <v>37</v>
      </c>
      <c r="D15" s="32" t="s">
        <v>19</v>
      </c>
      <c r="E15" s="33">
        <v>10</v>
      </c>
      <c r="F15" s="29">
        <v>10</v>
      </c>
      <c r="G15" s="34">
        <v>4</v>
      </c>
      <c r="H15" s="35"/>
      <c r="I15" s="36">
        <v>0</v>
      </c>
      <c r="J15" s="18">
        <f t="shared" si="0"/>
        <v>24</v>
      </c>
      <c r="K15" s="37">
        <v>833.39</v>
      </c>
      <c r="L15" s="22">
        <f t="shared" si="1"/>
        <v>20001.36</v>
      </c>
    </row>
    <row r="16" spans="1:12" x14ac:dyDescent="0.25">
      <c r="A16" s="18">
        <v>10</v>
      </c>
      <c r="B16" s="31" t="s">
        <v>38</v>
      </c>
      <c r="C16" s="31" t="s">
        <v>39</v>
      </c>
      <c r="D16" s="32" t="s">
        <v>24</v>
      </c>
      <c r="E16" s="33"/>
      <c r="F16" s="29">
        <v>10</v>
      </c>
      <c r="G16" s="34">
        <v>2</v>
      </c>
      <c r="H16" s="35">
        <v>2</v>
      </c>
      <c r="I16" s="36">
        <v>2</v>
      </c>
      <c r="J16" s="18">
        <f t="shared" si="0"/>
        <v>16</v>
      </c>
      <c r="K16" s="37">
        <v>1370</v>
      </c>
      <c r="L16" s="22">
        <f t="shared" si="1"/>
        <v>21920</v>
      </c>
    </row>
    <row r="17" spans="1:12" x14ac:dyDescent="0.25">
      <c r="A17" s="18">
        <v>11</v>
      </c>
      <c r="B17" s="31" t="s">
        <v>40</v>
      </c>
      <c r="C17" s="31" t="s">
        <v>41</v>
      </c>
      <c r="D17" s="32" t="s">
        <v>19</v>
      </c>
      <c r="E17" s="33">
        <v>100</v>
      </c>
      <c r="F17" s="29">
        <v>500</v>
      </c>
      <c r="G17" s="34">
        <v>100</v>
      </c>
      <c r="H17" s="35">
        <v>300</v>
      </c>
      <c r="I17" s="36">
        <v>100</v>
      </c>
      <c r="J17" s="18">
        <f t="shared" si="0"/>
        <v>1100</v>
      </c>
      <c r="K17" s="37">
        <v>128.28</v>
      </c>
      <c r="L17" s="22">
        <f t="shared" si="1"/>
        <v>141108</v>
      </c>
    </row>
    <row r="18" spans="1:12" x14ac:dyDescent="0.25">
      <c r="A18" s="18">
        <v>12</v>
      </c>
      <c r="B18" s="31" t="s">
        <v>42</v>
      </c>
      <c r="C18" s="38">
        <v>500</v>
      </c>
      <c r="D18" s="32" t="s">
        <v>19</v>
      </c>
      <c r="E18" s="33">
        <v>20</v>
      </c>
      <c r="F18" s="29">
        <v>10</v>
      </c>
      <c r="G18" s="34"/>
      <c r="H18" s="35"/>
      <c r="I18" s="36"/>
      <c r="J18" s="18">
        <f t="shared" si="0"/>
        <v>30</v>
      </c>
      <c r="K18" s="37">
        <v>534.98</v>
      </c>
      <c r="L18" s="22">
        <f t="shared" si="1"/>
        <v>16049.400000000001</v>
      </c>
    </row>
    <row r="19" spans="1:12" ht="22.5" x14ac:dyDescent="0.25">
      <c r="A19" s="18">
        <v>13</v>
      </c>
      <c r="B19" s="31" t="s">
        <v>43</v>
      </c>
      <c r="C19" s="31" t="s">
        <v>44</v>
      </c>
      <c r="D19" s="32" t="s">
        <v>19</v>
      </c>
      <c r="E19" s="33">
        <v>10</v>
      </c>
      <c r="F19" s="29"/>
      <c r="G19" s="34"/>
      <c r="H19" s="35"/>
      <c r="I19" s="36"/>
      <c r="J19" s="18">
        <f t="shared" si="0"/>
        <v>10</v>
      </c>
      <c r="K19" s="37">
        <v>315.52999999999997</v>
      </c>
      <c r="L19" s="22">
        <f t="shared" si="1"/>
        <v>3155.2999999999997</v>
      </c>
    </row>
    <row r="20" spans="1:12" x14ac:dyDescent="0.25">
      <c r="A20" s="39"/>
      <c r="B20" s="40" t="s">
        <v>45</v>
      </c>
      <c r="C20" s="40"/>
      <c r="D20" s="41"/>
      <c r="E20" s="42"/>
      <c r="F20" s="29"/>
      <c r="G20" s="43"/>
      <c r="H20" s="44"/>
      <c r="I20" s="45"/>
      <c r="J20" s="29"/>
      <c r="K20" s="41"/>
      <c r="L20" s="46">
        <f>SUM(L7:L19)</f>
        <v>1035470.66</v>
      </c>
    </row>
    <row r="21" spans="1:12" x14ac:dyDescent="0.25">
      <c r="A21" s="47"/>
      <c r="B21" s="113" t="s">
        <v>46</v>
      </c>
      <c r="C21" s="114"/>
      <c r="D21" s="48"/>
      <c r="E21" s="49"/>
      <c r="F21" s="49"/>
      <c r="G21" s="50"/>
      <c r="H21" s="49"/>
      <c r="I21" s="49"/>
      <c r="J21" s="29"/>
      <c r="K21" s="51"/>
      <c r="L21" s="52"/>
    </row>
    <row r="22" spans="1:12" ht="42" x14ac:dyDescent="0.25">
      <c r="A22" s="16" t="s">
        <v>5</v>
      </c>
      <c r="B22" s="16" t="s">
        <v>6</v>
      </c>
      <c r="C22" s="16" t="s">
        <v>7</v>
      </c>
      <c r="D22" s="53" t="s">
        <v>8</v>
      </c>
      <c r="E22" s="16" t="s">
        <v>9</v>
      </c>
      <c r="F22" s="16" t="s">
        <v>47</v>
      </c>
      <c r="G22" s="16" t="s">
        <v>11</v>
      </c>
      <c r="H22" s="16" t="s">
        <v>12</v>
      </c>
      <c r="I22" s="16" t="s">
        <v>13</v>
      </c>
      <c r="J22" s="54" t="s">
        <v>48</v>
      </c>
      <c r="K22" s="17" t="s">
        <v>15</v>
      </c>
      <c r="L22" s="16" t="s">
        <v>16</v>
      </c>
    </row>
    <row r="23" spans="1:12" ht="22.5" x14ac:dyDescent="0.25">
      <c r="A23" s="18">
        <v>14</v>
      </c>
      <c r="B23" s="19" t="s">
        <v>49</v>
      </c>
      <c r="C23" s="55" t="s">
        <v>50</v>
      </c>
      <c r="D23" s="56" t="s">
        <v>51</v>
      </c>
      <c r="E23" s="57">
        <v>5</v>
      </c>
      <c r="F23" s="57"/>
      <c r="G23" s="57"/>
      <c r="H23" s="57"/>
      <c r="I23" s="57"/>
      <c r="J23" s="29">
        <f>SUM(E23:I23)</f>
        <v>5</v>
      </c>
      <c r="K23" s="58">
        <v>570</v>
      </c>
      <c r="L23" s="22">
        <f>J23*K23</f>
        <v>2850</v>
      </c>
    </row>
    <row r="24" spans="1:12" x14ac:dyDescent="0.25">
      <c r="A24" s="18">
        <v>15</v>
      </c>
      <c r="B24" s="19" t="s">
        <v>52</v>
      </c>
      <c r="C24" s="55" t="s">
        <v>53</v>
      </c>
      <c r="D24" s="56" t="s">
        <v>51</v>
      </c>
      <c r="E24" s="57"/>
      <c r="F24" s="57">
        <v>4</v>
      </c>
      <c r="G24" s="57"/>
      <c r="H24" s="57"/>
      <c r="I24" s="57"/>
      <c r="J24" s="29">
        <f t="shared" ref="J24:J42" si="2">SUM(E24:I24)</f>
        <v>4</v>
      </c>
      <c r="K24" s="58">
        <v>155</v>
      </c>
      <c r="L24" s="22">
        <f t="shared" ref="L24:L42" si="3">J24*K24</f>
        <v>620</v>
      </c>
    </row>
    <row r="25" spans="1:12" x14ac:dyDescent="0.25">
      <c r="A25" s="18">
        <v>16</v>
      </c>
      <c r="B25" s="19" t="s">
        <v>52</v>
      </c>
      <c r="C25" s="55" t="s">
        <v>54</v>
      </c>
      <c r="D25" s="56" t="s">
        <v>51</v>
      </c>
      <c r="E25" s="57"/>
      <c r="F25" s="57">
        <v>4</v>
      </c>
      <c r="G25" s="57"/>
      <c r="H25" s="57"/>
      <c r="I25" s="57"/>
      <c r="J25" s="29">
        <f t="shared" si="2"/>
        <v>4</v>
      </c>
      <c r="K25" s="58">
        <v>155</v>
      </c>
      <c r="L25" s="22">
        <f t="shared" si="3"/>
        <v>620</v>
      </c>
    </row>
    <row r="26" spans="1:12" x14ac:dyDescent="0.25">
      <c r="A26" s="18">
        <v>17</v>
      </c>
      <c r="B26" s="19" t="s">
        <v>55</v>
      </c>
      <c r="C26" s="55" t="s">
        <v>56</v>
      </c>
      <c r="D26" s="56" t="s">
        <v>51</v>
      </c>
      <c r="E26" s="57">
        <v>5</v>
      </c>
      <c r="F26" s="57">
        <v>5</v>
      </c>
      <c r="G26" s="57"/>
      <c r="H26" s="57"/>
      <c r="I26" s="57"/>
      <c r="J26" s="29">
        <f t="shared" si="2"/>
        <v>10</v>
      </c>
      <c r="K26" s="58">
        <v>500</v>
      </c>
      <c r="L26" s="22">
        <f t="shared" si="3"/>
        <v>5000</v>
      </c>
    </row>
    <row r="27" spans="1:12" ht="67.5" x14ac:dyDescent="0.25">
      <c r="A27" s="18">
        <v>18</v>
      </c>
      <c r="B27" s="19" t="s">
        <v>57</v>
      </c>
      <c r="C27" s="55" t="s">
        <v>58</v>
      </c>
      <c r="D27" s="56" t="s">
        <v>51</v>
      </c>
      <c r="E27" s="57">
        <v>5</v>
      </c>
      <c r="F27" s="57">
        <v>5</v>
      </c>
      <c r="G27" s="57"/>
      <c r="H27" s="57"/>
      <c r="I27" s="57"/>
      <c r="J27" s="29">
        <f t="shared" si="2"/>
        <v>10</v>
      </c>
      <c r="K27" s="58">
        <v>9000</v>
      </c>
      <c r="L27" s="22">
        <f t="shared" si="3"/>
        <v>90000</v>
      </c>
    </row>
    <row r="28" spans="1:12" x14ac:dyDescent="0.25">
      <c r="A28" s="18">
        <v>19</v>
      </c>
      <c r="B28" s="19" t="s">
        <v>59</v>
      </c>
      <c r="C28" s="19" t="s">
        <v>59</v>
      </c>
      <c r="D28" s="56" t="s">
        <v>51</v>
      </c>
      <c r="E28" s="57">
        <v>10</v>
      </c>
      <c r="F28" s="57"/>
      <c r="G28" s="57"/>
      <c r="H28" s="57"/>
      <c r="I28" s="57"/>
      <c r="J28" s="29">
        <f t="shared" si="2"/>
        <v>10</v>
      </c>
      <c r="K28" s="58">
        <v>200</v>
      </c>
      <c r="L28" s="22">
        <f t="shared" si="3"/>
        <v>2000</v>
      </c>
    </row>
    <row r="29" spans="1:12" ht="33.75" x14ac:dyDescent="0.25">
      <c r="A29" s="18">
        <v>20</v>
      </c>
      <c r="B29" s="19" t="s">
        <v>60</v>
      </c>
      <c r="C29" s="19" t="s">
        <v>60</v>
      </c>
      <c r="D29" s="56" t="s">
        <v>51</v>
      </c>
      <c r="E29" s="57">
        <v>5</v>
      </c>
      <c r="F29" s="59">
        <v>5</v>
      </c>
      <c r="G29" s="59"/>
      <c r="H29" s="59"/>
      <c r="I29" s="59"/>
      <c r="J29" s="29">
        <f t="shared" si="2"/>
        <v>10</v>
      </c>
      <c r="K29" s="60">
        <v>27000</v>
      </c>
      <c r="L29" s="22">
        <f t="shared" si="3"/>
        <v>270000</v>
      </c>
    </row>
    <row r="30" spans="1:12" ht="33.75" x14ac:dyDescent="0.25">
      <c r="A30" s="18">
        <v>21</v>
      </c>
      <c r="B30" s="19" t="s">
        <v>61</v>
      </c>
      <c r="C30" s="59" t="s">
        <v>62</v>
      </c>
      <c r="D30" s="56" t="s">
        <v>51</v>
      </c>
      <c r="E30" s="57">
        <v>1</v>
      </c>
      <c r="F30" s="59"/>
      <c r="G30" s="59"/>
      <c r="H30" s="59"/>
      <c r="I30" s="59"/>
      <c r="J30" s="29">
        <f t="shared" si="2"/>
        <v>1</v>
      </c>
      <c r="K30" s="60">
        <v>27000</v>
      </c>
      <c r="L30" s="22">
        <f t="shared" si="3"/>
        <v>27000</v>
      </c>
    </row>
    <row r="31" spans="1:12" ht="225" x14ac:dyDescent="0.25">
      <c r="A31" s="18">
        <v>22</v>
      </c>
      <c r="B31" s="59" t="s">
        <v>63</v>
      </c>
      <c r="C31" s="59" t="s">
        <v>64</v>
      </c>
      <c r="D31" s="56" t="s">
        <v>51</v>
      </c>
      <c r="E31" s="57"/>
      <c r="F31" s="57">
        <v>5</v>
      </c>
      <c r="G31" s="59">
        <v>2</v>
      </c>
      <c r="H31" s="59">
        <v>2</v>
      </c>
      <c r="I31" s="59">
        <v>2</v>
      </c>
      <c r="J31" s="29">
        <f t="shared" si="2"/>
        <v>11</v>
      </c>
      <c r="K31" s="60">
        <v>500</v>
      </c>
      <c r="L31" s="22">
        <f t="shared" si="3"/>
        <v>5500</v>
      </c>
    </row>
    <row r="32" spans="1:12" x14ac:dyDescent="0.25">
      <c r="A32" s="18">
        <v>23</v>
      </c>
      <c r="B32" s="59" t="s">
        <v>65</v>
      </c>
      <c r="C32" s="59" t="s">
        <v>66</v>
      </c>
      <c r="D32" s="56" t="s">
        <v>51</v>
      </c>
      <c r="E32" s="57"/>
      <c r="F32" s="57">
        <v>2</v>
      </c>
      <c r="G32" s="59"/>
      <c r="H32" s="59"/>
      <c r="I32" s="59"/>
      <c r="J32" s="29">
        <f t="shared" si="2"/>
        <v>2</v>
      </c>
      <c r="K32" s="60">
        <v>500</v>
      </c>
      <c r="L32" s="22">
        <f t="shared" si="3"/>
        <v>1000</v>
      </c>
    </row>
    <row r="33" spans="1:12" ht="22.5" x14ac:dyDescent="0.25">
      <c r="A33" s="18">
        <v>24</v>
      </c>
      <c r="B33" s="59" t="s">
        <v>67</v>
      </c>
      <c r="C33" s="59" t="s">
        <v>68</v>
      </c>
      <c r="D33" s="56" t="s">
        <v>51</v>
      </c>
      <c r="E33" s="57"/>
      <c r="F33" s="57">
        <v>2</v>
      </c>
      <c r="G33" s="59"/>
      <c r="H33" s="59"/>
      <c r="I33" s="59"/>
      <c r="J33" s="29">
        <f t="shared" si="2"/>
        <v>2</v>
      </c>
      <c r="K33" s="60">
        <v>500</v>
      </c>
      <c r="L33" s="22">
        <f t="shared" si="3"/>
        <v>1000</v>
      </c>
    </row>
    <row r="34" spans="1:12" ht="45" x14ac:dyDescent="0.25">
      <c r="A34" s="18">
        <v>25</v>
      </c>
      <c r="B34" s="59" t="s">
        <v>69</v>
      </c>
      <c r="C34" s="59" t="s">
        <v>70</v>
      </c>
      <c r="D34" s="56" t="s">
        <v>51</v>
      </c>
      <c r="E34" s="57">
        <v>3</v>
      </c>
      <c r="F34" s="57">
        <v>3</v>
      </c>
      <c r="G34" s="59"/>
      <c r="H34" s="59"/>
      <c r="I34" s="59"/>
      <c r="J34" s="29">
        <f t="shared" si="2"/>
        <v>6</v>
      </c>
      <c r="K34" s="60">
        <v>9500</v>
      </c>
      <c r="L34" s="22">
        <f t="shared" si="3"/>
        <v>57000</v>
      </c>
    </row>
    <row r="35" spans="1:12" ht="33.75" x14ac:dyDescent="0.25">
      <c r="A35" s="18">
        <v>26</v>
      </c>
      <c r="B35" s="59" t="s">
        <v>71</v>
      </c>
      <c r="C35" s="55" t="s">
        <v>72</v>
      </c>
      <c r="D35" s="56" t="s">
        <v>51</v>
      </c>
      <c r="E35" s="57">
        <v>50</v>
      </c>
      <c r="F35" s="57">
        <v>50</v>
      </c>
      <c r="G35" s="59"/>
      <c r="H35" s="59"/>
      <c r="I35" s="59"/>
      <c r="J35" s="29">
        <f t="shared" si="2"/>
        <v>100</v>
      </c>
      <c r="K35" s="60">
        <v>280</v>
      </c>
      <c r="L35" s="22">
        <f t="shared" si="3"/>
        <v>28000</v>
      </c>
    </row>
    <row r="36" spans="1:12" ht="33.75" x14ac:dyDescent="0.25">
      <c r="A36" s="18">
        <v>27</v>
      </c>
      <c r="B36" s="59" t="s">
        <v>73</v>
      </c>
      <c r="C36" s="55" t="s">
        <v>74</v>
      </c>
      <c r="D36" s="56" t="s">
        <v>51</v>
      </c>
      <c r="E36" s="57">
        <v>50</v>
      </c>
      <c r="F36" s="57">
        <v>50</v>
      </c>
      <c r="G36" s="59"/>
      <c r="H36" s="59"/>
      <c r="I36" s="59"/>
      <c r="J36" s="29">
        <f t="shared" si="2"/>
        <v>100</v>
      </c>
      <c r="K36" s="60">
        <v>500</v>
      </c>
      <c r="L36" s="22">
        <f t="shared" si="3"/>
        <v>50000</v>
      </c>
    </row>
    <row r="37" spans="1:12" ht="33.75" x14ac:dyDescent="0.25">
      <c r="A37" s="18">
        <v>28</v>
      </c>
      <c r="B37" s="59" t="s">
        <v>75</v>
      </c>
      <c r="C37" s="55" t="s">
        <v>76</v>
      </c>
      <c r="D37" s="56" t="s">
        <v>51</v>
      </c>
      <c r="E37" s="57">
        <v>5</v>
      </c>
      <c r="F37" s="57">
        <v>3</v>
      </c>
      <c r="G37" s="57">
        <v>1</v>
      </c>
      <c r="H37" s="57"/>
      <c r="I37" s="57">
        <v>1</v>
      </c>
      <c r="J37" s="29">
        <f t="shared" si="2"/>
        <v>10</v>
      </c>
      <c r="K37" s="60">
        <v>50000</v>
      </c>
      <c r="L37" s="22">
        <f t="shared" si="3"/>
        <v>500000</v>
      </c>
    </row>
    <row r="38" spans="1:12" ht="22.5" x14ac:dyDescent="0.25">
      <c r="A38" s="18">
        <v>29</v>
      </c>
      <c r="B38" s="61" t="s">
        <v>77</v>
      </c>
      <c r="C38" s="61" t="s">
        <v>77</v>
      </c>
      <c r="D38" s="32" t="s">
        <v>51</v>
      </c>
      <c r="E38" s="33"/>
      <c r="F38" s="32">
        <v>500</v>
      </c>
      <c r="G38" s="34">
        <v>100</v>
      </c>
      <c r="H38" s="61">
        <v>100</v>
      </c>
      <c r="I38" s="36">
        <v>100</v>
      </c>
      <c r="J38" s="29">
        <f t="shared" si="2"/>
        <v>800</v>
      </c>
      <c r="K38" s="62">
        <v>400.5</v>
      </c>
      <c r="L38" s="22">
        <f t="shared" si="3"/>
        <v>320400</v>
      </c>
    </row>
    <row r="39" spans="1:12" ht="45" x14ac:dyDescent="0.25">
      <c r="A39" s="18">
        <v>30</v>
      </c>
      <c r="B39" s="63" t="s">
        <v>78</v>
      </c>
      <c r="C39" s="23" t="s">
        <v>79</v>
      </c>
      <c r="D39" s="64" t="s">
        <v>29</v>
      </c>
      <c r="E39" s="26">
        <v>1</v>
      </c>
      <c r="F39" s="26"/>
      <c r="G39" s="18"/>
      <c r="H39" s="27"/>
      <c r="I39" s="29"/>
      <c r="J39" s="29">
        <f t="shared" si="2"/>
        <v>1</v>
      </c>
      <c r="K39" s="30">
        <v>46000</v>
      </c>
      <c r="L39" s="22">
        <f t="shared" si="3"/>
        <v>46000</v>
      </c>
    </row>
    <row r="40" spans="1:12" x14ac:dyDescent="0.25">
      <c r="A40" s="18">
        <v>31</v>
      </c>
      <c r="B40" s="65" t="s">
        <v>80</v>
      </c>
      <c r="C40" s="61" t="s">
        <v>81</v>
      </c>
      <c r="D40" s="66" t="s">
        <v>51</v>
      </c>
      <c r="E40" s="33">
        <v>5000</v>
      </c>
      <c r="F40" s="32"/>
      <c r="G40" s="34">
        <v>4000</v>
      </c>
      <c r="H40" s="61">
        <v>2000</v>
      </c>
      <c r="I40" s="32"/>
      <c r="J40" s="29">
        <f t="shared" si="2"/>
        <v>11000</v>
      </c>
      <c r="K40" s="67">
        <v>40</v>
      </c>
      <c r="L40" s="22">
        <f t="shared" si="3"/>
        <v>440000</v>
      </c>
    </row>
    <row r="41" spans="1:12" ht="22.5" x14ac:dyDescent="0.25">
      <c r="A41" s="18">
        <v>32</v>
      </c>
      <c r="B41" s="65" t="s">
        <v>82</v>
      </c>
      <c r="C41" s="61" t="s">
        <v>83</v>
      </c>
      <c r="D41" s="66" t="s">
        <v>51</v>
      </c>
      <c r="E41" s="33">
        <v>2000</v>
      </c>
      <c r="F41" s="32"/>
      <c r="G41" s="34"/>
      <c r="H41" s="61"/>
      <c r="I41" s="32"/>
      <c r="J41" s="29">
        <f t="shared" si="2"/>
        <v>2000</v>
      </c>
      <c r="K41" s="67">
        <v>40</v>
      </c>
      <c r="L41" s="22">
        <f t="shared" si="3"/>
        <v>80000</v>
      </c>
    </row>
    <row r="42" spans="1:12" x14ac:dyDescent="0.25">
      <c r="A42" s="18">
        <v>33</v>
      </c>
      <c r="B42" s="68" t="s">
        <v>84</v>
      </c>
      <c r="C42" s="69" t="s">
        <v>85</v>
      </c>
      <c r="D42" s="47" t="s">
        <v>51</v>
      </c>
      <c r="E42" s="29"/>
      <c r="F42" s="29">
        <v>20000</v>
      </c>
      <c r="G42" s="18">
        <v>4000</v>
      </c>
      <c r="H42" s="70"/>
      <c r="I42" s="29">
        <v>500</v>
      </c>
      <c r="J42" s="29">
        <f t="shared" si="2"/>
        <v>24500</v>
      </c>
      <c r="K42" s="67">
        <v>19.010000000000002</v>
      </c>
      <c r="L42" s="22">
        <f t="shared" si="3"/>
        <v>465745.00000000006</v>
      </c>
    </row>
    <row r="43" spans="1:12" x14ac:dyDescent="0.25">
      <c r="A43" s="18"/>
      <c r="B43" s="71" t="s">
        <v>45</v>
      </c>
      <c r="C43" s="72"/>
      <c r="D43" s="73"/>
      <c r="E43" s="71"/>
      <c r="F43" s="71"/>
      <c r="G43" s="71"/>
      <c r="H43" s="71"/>
      <c r="I43" s="71"/>
      <c r="J43" s="74"/>
      <c r="K43" s="75"/>
      <c r="L43" s="76">
        <f>SUM(L23:L42)</f>
        <v>2392735</v>
      </c>
    </row>
    <row r="44" spans="1:12" x14ac:dyDescent="0.25">
      <c r="A44" s="18"/>
      <c r="B44" s="115" t="s">
        <v>86</v>
      </c>
      <c r="C44" s="116"/>
      <c r="D44" s="77"/>
      <c r="E44" s="78"/>
      <c r="F44" s="78"/>
      <c r="G44" s="57"/>
      <c r="H44" s="78"/>
      <c r="I44" s="78"/>
      <c r="J44" s="29"/>
      <c r="K44" s="79"/>
      <c r="L44" s="22"/>
    </row>
    <row r="45" spans="1:12" ht="31.5" x14ac:dyDescent="0.25">
      <c r="A45" s="80"/>
      <c r="B45" s="16" t="s">
        <v>6</v>
      </c>
      <c r="C45" s="16" t="s">
        <v>7</v>
      </c>
      <c r="D45" s="53" t="s">
        <v>8</v>
      </c>
      <c r="E45" s="16" t="s">
        <v>9</v>
      </c>
      <c r="F45" s="16" t="s">
        <v>47</v>
      </c>
      <c r="G45" s="16" t="s">
        <v>11</v>
      </c>
      <c r="H45" s="16" t="s">
        <v>12</v>
      </c>
      <c r="I45" s="16" t="s">
        <v>13</v>
      </c>
      <c r="J45" s="54" t="s">
        <v>48</v>
      </c>
      <c r="K45" s="17" t="s">
        <v>15</v>
      </c>
      <c r="L45" s="16" t="s">
        <v>16</v>
      </c>
    </row>
    <row r="46" spans="1:12" ht="225" x14ac:dyDescent="0.25">
      <c r="A46" s="18">
        <v>34</v>
      </c>
      <c r="B46" s="31" t="s">
        <v>87</v>
      </c>
      <c r="C46" s="31" t="s">
        <v>87</v>
      </c>
      <c r="D46" s="32" t="s">
        <v>51</v>
      </c>
      <c r="E46" s="33"/>
      <c r="F46" s="32"/>
      <c r="G46" s="81"/>
      <c r="H46" s="44">
        <v>1</v>
      </c>
      <c r="I46" s="32"/>
      <c r="J46" s="29">
        <f t="shared" ref="J46:J80" si="4">SUM(E46:I46)</f>
        <v>1</v>
      </c>
      <c r="K46" s="82">
        <v>90000</v>
      </c>
      <c r="L46" s="22">
        <f>J46*K46</f>
        <v>90000</v>
      </c>
    </row>
    <row r="47" spans="1:12" ht="101.25" x14ac:dyDescent="0.25">
      <c r="A47" s="18">
        <v>35</v>
      </c>
      <c r="B47" s="31" t="s">
        <v>88</v>
      </c>
      <c r="C47" s="31" t="s">
        <v>89</v>
      </c>
      <c r="D47" s="32" t="s">
        <v>51</v>
      </c>
      <c r="E47" s="33"/>
      <c r="F47" s="32"/>
      <c r="G47" s="81"/>
      <c r="H47" s="44">
        <v>1</v>
      </c>
      <c r="I47" s="32"/>
      <c r="J47" s="29">
        <f t="shared" si="4"/>
        <v>1</v>
      </c>
      <c r="K47" s="82">
        <v>90000</v>
      </c>
      <c r="L47" s="22">
        <f t="shared" ref="L47:L80" si="5">J47*K47</f>
        <v>90000</v>
      </c>
    </row>
    <row r="48" spans="1:12" ht="101.25" x14ac:dyDescent="0.25">
      <c r="A48" s="18">
        <v>36</v>
      </c>
      <c r="B48" s="31" t="s">
        <v>90</v>
      </c>
      <c r="C48" s="31" t="s">
        <v>90</v>
      </c>
      <c r="D48" s="32" t="s">
        <v>51</v>
      </c>
      <c r="E48" s="33"/>
      <c r="F48" s="32"/>
      <c r="G48" s="81"/>
      <c r="H48" s="44">
        <v>1</v>
      </c>
      <c r="I48" s="32"/>
      <c r="J48" s="29">
        <f t="shared" si="4"/>
        <v>1</v>
      </c>
      <c r="K48" s="82">
        <v>160000</v>
      </c>
      <c r="L48" s="22">
        <f t="shared" si="5"/>
        <v>160000</v>
      </c>
    </row>
    <row r="49" spans="1:12" ht="22.5" x14ac:dyDescent="0.25">
      <c r="A49" s="18">
        <v>37</v>
      </c>
      <c r="B49" s="68" t="s">
        <v>91</v>
      </c>
      <c r="C49" s="68" t="s">
        <v>92</v>
      </c>
      <c r="D49" s="47" t="s">
        <v>93</v>
      </c>
      <c r="E49" s="29"/>
      <c r="F49" s="29">
        <v>10</v>
      </c>
      <c r="G49" s="83"/>
      <c r="H49" s="84"/>
      <c r="I49" s="69"/>
      <c r="J49" s="29">
        <f t="shared" si="4"/>
        <v>10</v>
      </c>
      <c r="K49" s="85">
        <v>9000</v>
      </c>
      <c r="L49" s="22">
        <f t="shared" si="5"/>
        <v>90000</v>
      </c>
    </row>
    <row r="50" spans="1:12" x14ac:dyDescent="0.25">
      <c r="A50" s="18">
        <v>38</v>
      </c>
      <c r="B50" s="68" t="s">
        <v>94</v>
      </c>
      <c r="C50" s="68" t="s">
        <v>95</v>
      </c>
      <c r="D50" s="47" t="s">
        <v>19</v>
      </c>
      <c r="E50" s="29"/>
      <c r="F50" s="29">
        <v>0.5</v>
      </c>
      <c r="G50" s="83"/>
      <c r="H50" s="84"/>
      <c r="I50" s="69">
        <v>1</v>
      </c>
      <c r="J50" s="29">
        <f t="shared" si="4"/>
        <v>1.5</v>
      </c>
      <c r="K50" s="67">
        <v>2000</v>
      </c>
      <c r="L50" s="22">
        <f t="shared" si="5"/>
        <v>3000</v>
      </c>
    </row>
    <row r="51" spans="1:12" ht="22.5" x14ac:dyDescent="0.25">
      <c r="A51" s="18">
        <v>39</v>
      </c>
      <c r="B51" s="68" t="s">
        <v>96</v>
      </c>
      <c r="C51" s="69" t="s">
        <v>97</v>
      </c>
      <c r="D51" s="47" t="s">
        <v>98</v>
      </c>
      <c r="E51" s="29">
        <v>2</v>
      </c>
      <c r="F51" s="29">
        <v>2</v>
      </c>
      <c r="G51" s="18">
        <v>1</v>
      </c>
      <c r="H51" s="70"/>
      <c r="I51" s="29">
        <v>1</v>
      </c>
      <c r="J51" s="29">
        <f t="shared" si="4"/>
        <v>6</v>
      </c>
      <c r="K51" s="67">
        <v>8581</v>
      </c>
      <c r="L51" s="22">
        <f t="shared" si="5"/>
        <v>51486</v>
      </c>
    </row>
    <row r="52" spans="1:12" x14ac:dyDescent="0.25">
      <c r="A52" s="18">
        <v>40</v>
      </c>
      <c r="B52" s="68" t="s">
        <v>99</v>
      </c>
      <c r="C52" s="68" t="s">
        <v>99</v>
      </c>
      <c r="D52" s="47" t="s">
        <v>93</v>
      </c>
      <c r="E52" s="29">
        <v>6</v>
      </c>
      <c r="F52" s="29"/>
      <c r="G52" s="18"/>
      <c r="H52" s="70"/>
      <c r="I52" s="29"/>
      <c r="J52" s="29">
        <f t="shared" si="4"/>
        <v>6</v>
      </c>
      <c r="K52" s="67">
        <v>6657</v>
      </c>
      <c r="L52" s="22">
        <f t="shared" si="5"/>
        <v>39942</v>
      </c>
    </row>
    <row r="53" spans="1:12" ht="315" x14ac:dyDescent="0.25">
      <c r="A53" s="18">
        <v>41</v>
      </c>
      <c r="B53" s="68" t="s">
        <v>100</v>
      </c>
      <c r="C53" s="68" t="s">
        <v>101</v>
      </c>
      <c r="D53" s="47" t="s">
        <v>24</v>
      </c>
      <c r="E53" s="29">
        <v>2</v>
      </c>
      <c r="F53" s="29">
        <v>10</v>
      </c>
      <c r="G53" s="18">
        <v>4</v>
      </c>
      <c r="H53" s="70"/>
      <c r="I53" s="29">
        <v>5</v>
      </c>
      <c r="J53" s="29">
        <f t="shared" si="4"/>
        <v>21</v>
      </c>
      <c r="K53" s="67">
        <v>4377</v>
      </c>
      <c r="L53" s="22">
        <f t="shared" si="5"/>
        <v>91917</v>
      </c>
    </row>
    <row r="54" spans="1:12" ht="22.5" x14ac:dyDescent="0.25">
      <c r="A54" s="18">
        <v>42</v>
      </c>
      <c r="B54" s="31" t="s">
        <v>102</v>
      </c>
      <c r="C54" s="31" t="s">
        <v>103</v>
      </c>
      <c r="D54" s="32" t="s">
        <v>104</v>
      </c>
      <c r="E54" s="33"/>
      <c r="F54" s="32">
        <v>0.7</v>
      </c>
      <c r="G54" s="86"/>
      <c r="H54" s="35"/>
      <c r="I54" s="86"/>
      <c r="J54" s="29">
        <f t="shared" si="4"/>
        <v>0.7</v>
      </c>
      <c r="K54" s="37">
        <v>2500</v>
      </c>
      <c r="L54" s="22">
        <f t="shared" si="5"/>
        <v>1750</v>
      </c>
    </row>
    <row r="55" spans="1:12" ht="22.5" x14ac:dyDescent="0.25">
      <c r="A55" s="18">
        <v>43</v>
      </c>
      <c r="B55" s="31" t="s">
        <v>105</v>
      </c>
      <c r="C55" s="31" t="s">
        <v>105</v>
      </c>
      <c r="D55" s="32" t="s">
        <v>51</v>
      </c>
      <c r="E55" s="33"/>
      <c r="F55" s="32">
        <v>2</v>
      </c>
      <c r="G55" s="86"/>
      <c r="H55" s="35"/>
      <c r="I55" s="86">
        <v>2</v>
      </c>
      <c r="J55" s="29">
        <f t="shared" si="4"/>
        <v>4</v>
      </c>
      <c r="K55" s="37">
        <v>3500</v>
      </c>
      <c r="L55" s="22">
        <f t="shared" si="5"/>
        <v>14000</v>
      </c>
    </row>
    <row r="56" spans="1:12" x14ac:dyDescent="0.25">
      <c r="A56" s="18">
        <v>44</v>
      </c>
      <c r="B56" s="31" t="s">
        <v>106</v>
      </c>
      <c r="C56" s="87" t="s">
        <v>107</v>
      </c>
      <c r="D56" s="88" t="s">
        <v>19</v>
      </c>
      <c r="E56" s="89"/>
      <c r="F56" s="88">
        <v>20</v>
      </c>
      <c r="G56" s="90"/>
      <c r="H56" s="91"/>
      <c r="I56" s="88"/>
      <c r="J56" s="29">
        <f t="shared" si="4"/>
        <v>20</v>
      </c>
      <c r="K56" s="37">
        <v>2000</v>
      </c>
      <c r="L56" s="22">
        <f t="shared" si="5"/>
        <v>40000</v>
      </c>
    </row>
    <row r="57" spans="1:12" ht="22.5" x14ac:dyDescent="0.25">
      <c r="A57" s="18">
        <v>45</v>
      </c>
      <c r="B57" s="68" t="s">
        <v>108</v>
      </c>
      <c r="C57" s="68" t="s">
        <v>108</v>
      </c>
      <c r="D57" s="47" t="s">
        <v>109</v>
      </c>
      <c r="E57" s="29"/>
      <c r="F57" s="29"/>
      <c r="G57" s="18"/>
      <c r="H57" s="29"/>
      <c r="I57" s="29">
        <v>1</v>
      </c>
      <c r="J57" s="29">
        <f t="shared" si="4"/>
        <v>1</v>
      </c>
      <c r="K57" s="67">
        <v>2500</v>
      </c>
      <c r="L57" s="22">
        <f t="shared" si="5"/>
        <v>2500</v>
      </c>
    </row>
    <row r="58" spans="1:12" x14ac:dyDescent="0.25">
      <c r="A58" s="18">
        <v>46</v>
      </c>
      <c r="B58" s="68" t="s">
        <v>110</v>
      </c>
      <c r="C58" s="68" t="s">
        <v>111</v>
      </c>
      <c r="D58" s="47" t="s">
        <v>109</v>
      </c>
      <c r="E58" s="29">
        <v>0.2</v>
      </c>
      <c r="F58" s="29"/>
      <c r="G58" s="18"/>
      <c r="H58" s="29"/>
      <c r="I58" s="29">
        <v>1</v>
      </c>
      <c r="J58" s="29">
        <f t="shared" si="4"/>
        <v>1.2</v>
      </c>
      <c r="K58" s="67">
        <v>2500</v>
      </c>
      <c r="L58" s="22">
        <f t="shared" si="5"/>
        <v>3000</v>
      </c>
    </row>
    <row r="59" spans="1:12" ht="33.75" x14ac:dyDescent="0.25">
      <c r="A59" s="18">
        <v>47</v>
      </c>
      <c r="B59" s="92" t="s">
        <v>112</v>
      </c>
      <c r="C59" s="92" t="s">
        <v>113</v>
      </c>
      <c r="D59" s="93" t="s">
        <v>93</v>
      </c>
      <c r="E59" s="94"/>
      <c r="F59" s="94"/>
      <c r="G59" s="94">
        <v>2</v>
      </c>
      <c r="H59" s="95"/>
      <c r="I59" s="94"/>
      <c r="J59" s="29">
        <f t="shared" si="4"/>
        <v>2</v>
      </c>
      <c r="K59" s="67">
        <v>35000</v>
      </c>
      <c r="L59" s="22">
        <f t="shared" si="5"/>
        <v>70000</v>
      </c>
    </row>
    <row r="60" spans="1:12" x14ac:dyDescent="0.25">
      <c r="A60" s="18">
        <v>48</v>
      </c>
      <c r="B60" s="92" t="s">
        <v>112</v>
      </c>
      <c r="C60" s="92" t="s">
        <v>114</v>
      </c>
      <c r="D60" s="93" t="s">
        <v>93</v>
      </c>
      <c r="E60" s="94"/>
      <c r="F60" s="94"/>
      <c r="G60" s="94">
        <v>1</v>
      </c>
      <c r="H60" s="95"/>
      <c r="I60" s="94"/>
      <c r="J60" s="29">
        <f t="shared" si="4"/>
        <v>1</v>
      </c>
      <c r="K60" s="67">
        <v>35000</v>
      </c>
      <c r="L60" s="22">
        <f t="shared" si="5"/>
        <v>35000</v>
      </c>
    </row>
    <row r="61" spans="1:12" ht="33.75" x14ac:dyDescent="0.25">
      <c r="A61" s="18">
        <v>49</v>
      </c>
      <c r="B61" s="68" t="s">
        <v>115</v>
      </c>
      <c r="C61" s="68" t="s">
        <v>115</v>
      </c>
      <c r="D61" s="47" t="s">
        <v>93</v>
      </c>
      <c r="E61" s="29"/>
      <c r="F61" s="29">
        <v>2</v>
      </c>
      <c r="G61" s="83"/>
      <c r="H61" s="84"/>
      <c r="I61" s="69"/>
      <c r="J61" s="29">
        <f t="shared" si="4"/>
        <v>2</v>
      </c>
      <c r="K61" s="85">
        <v>9500</v>
      </c>
      <c r="L61" s="22">
        <f t="shared" si="5"/>
        <v>19000</v>
      </c>
    </row>
    <row r="62" spans="1:12" ht="22.5" x14ac:dyDescent="0.25">
      <c r="A62" s="18">
        <v>50</v>
      </c>
      <c r="B62" s="68" t="s">
        <v>116</v>
      </c>
      <c r="C62" s="68" t="s">
        <v>116</v>
      </c>
      <c r="D62" s="47" t="s">
        <v>93</v>
      </c>
      <c r="E62" s="29"/>
      <c r="F62" s="29">
        <v>2</v>
      </c>
      <c r="G62" s="83"/>
      <c r="H62" s="84"/>
      <c r="I62" s="69"/>
      <c r="J62" s="29">
        <f t="shared" si="4"/>
        <v>2</v>
      </c>
      <c r="K62" s="85">
        <v>9500</v>
      </c>
      <c r="L62" s="22">
        <f t="shared" si="5"/>
        <v>19000</v>
      </c>
    </row>
    <row r="63" spans="1:12" x14ac:dyDescent="0.25">
      <c r="A63" s="18">
        <v>51</v>
      </c>
      <c r="B63" s="31" t="s">
        <v>117</v>
      </c>
      <c r="C63" s="31" t="s">
        <v>111</v>
      </c>
      <c r="D63" s="32" t="s">
        <v>109</v>
      </c>
      <c r="E63" s="33"/>
      <c r="F63" s="32">
        <v>1</v>
      </c>
      <c r="G63" s="34"/>
      <c r="H63" s="35"/>
      <c r="I63" s="32"/>
      <c r="J63" s="29">
        <f t="shared" si="4"/>
        <v>1</v>
      </c>
      <c r="K63" s="37">
        <v>2500</v>
      </c>
      <c r="L63" s="22">
        <f t="shared" si="5"/>
        <v>2500</v>
      </c>
    </row>
    <row r="64" spans="1:12" x14ac:dyDescent="0.25">
      <c r="A64" s="18">
        <v>52</v>
      </c>
      <c r="B64" s="96" t="s">
        <v>118</v>
      </c>
      <c r="C64" s="96" t="s">
        <v>119</v>
      </c>
      <c r="D64" s="47" t="s">
        <v>51</v>
      </c>
      <c r="E64" s="47"/>
      <c r="F64" s="47">
        <v>200</v>
      </c>
      <c r="G64" s="97"/>
      <c r="H64" s="98"/>
      <c r="I64" s="47"/>
      <c r="J64" s="29">
        <f t="shared" si="4"/>
        <v>200</v>
      </c>
      <c r="K64" s="47">
        <v>50</v>
      </c>
      <c r="L64" s="22">
        <f t="shared" si="5"/>
        <v>10000</v>
      </c>
    </row>
    <row r="65" spans="1:12" ht="24" x14ac:dyDescent="0.25">
      <c r="A65" s="18">
        <v>53</v>
      </c>
      <c r="B65" s="99" t="s">
        <v>120</v>
      </c>
      <c r="C65" s="99" t="s">
        <v>121</v>
      </c>
      <c r="D65" s="93" t="s">
        <v>24</v>
      </c>
      <c r="E65" s="29"/>
      <c r="F65" s="29"/>
      <c r="G65" s="18">
        <v>1</v>
      </c>
      <c r="H65" s="70"/>
      <c r="I65" s="29"/>
      <c r="J65" s="29">
        <f t="shared" si="4"/>
        <v>1</v>
      </c>
      <c r="K65" s="67">
        <v>6800</v>
      </c>
      <c r="L65" s="22">
        <f t="shared" si="5"/>
        <v>6800</v>
      </c>
    </row>
    <row r="66" spans="1:12" x14ac:dyDescent="0.25">
      <c r="A66" s="18">
        <v>54</v>
      </c>
      <c r="B66" s="99" t="s">
        <v>120</v>
      </c>
      <c r="C66" s="99" t="s">
        <v>122</v>
      </c>
      <c r="D66" s="93" t="s">
        <v>24</v>
      </c>
      <c r="E66" s="29"/>
      <c r="F66" s="29"/>
      <c r="G66" s="18"/>
      <c r="H66" s="70"/>
      <c r="I66" s="29">
        <v>2</v>
      </c>
      <c r="J66" s="29">
        <f t="shared" si="4"/>
        <v>2</v>
      </c>
      <c r="K66" s="67">
        <v>6800</v>
      </c>
      <c r="L66" s="22">
        <f t="shared" si="5"/>
        <v>13600</v>
      </c>
    </row>
    <row r="67" spans="1:12" x14ac:dyDescent="0.25">
      <c r="A67" s="18">
        <v>55</v>
      </c>
      <c r="B67" s="68" t="s">
        <v>123</v>
      </c>
      <c r="C67" s="69" t="s">
        <v>124</v>
      </c>
      <c r="D67" s="47" t="s">
        <v>51</v>
      </c>
      <c r="E67" s="29">
        <v>70</v>
      </c>
      <c r="F67" s="29"/>
      <c r="G67" s="18"/>
      <c r="H67" s="70"/>
      <c r="I67" s="29"/>
      <c r="J67" s="29">
        <f t="shared" si="4"/>
        <v>70</v>
      </c>
      <c r="K67" s="67">
        <v>80</v>
      </c>
      <c r="L67" s="22">
        <f t="shared" si="5"/>
        <v>5600</v>
      </c>
    </row>
    <row r="68" spans="1:12" ht="33.75" x14ac:dyDescent="0.25">
      <c r="A68" s="18">
        <v>56</v>
      </c>
      <c r="B68" s="31" t="s">
        <v>125</v>
      </c>
      <c r="C68" s="100" t="s">
        <v>126</v>
      </c>
      <c r="D68" s="32" t="s">
        <v>51</v>
      </c>
      <c r="E68" s="33"/>
      <c r="F68" s="32"/>
      <c r="G68" s="34"/>
      <c r="H68" s="35">
        <v>0</v>
      </c>
      <c r="I68" s="32">
        <v>300</v>
      </c>
      <c r="J68" s="29">
        <f t="shared" si="4"/>
        <v>300</v>
      </c>
      <c r="K68" s="82">
        <v>250</v>
      </c>
      <c r="L68" s="22">
        <f t="shared" si="5"/>
        <v>75000</v>
      </c>
    </row>
    <row r="69" spans="1:12" ht="22.5" x14ac:dyDescent="0.25">
      <c r="A69" s="18">
        <v>57</v>
      </c>
      <c r="B69" s="31" t="s">
        <v>127</v>
      </c>
      <c r="C69" s="31" t="s">
        <v>127</v>
      </c>
      <c r="D69" s="32" t="s">
        <v>109</v>
      </c>
      <c r="E69" s="33"/>
      <c r="F69" s="32">
        <v>1</v>
      </c>
      <c r="G69" s="86"/>
      <c r="H69" s="35"/>
      <c r="I69" s="86"/>
      <c r="J69" s="29">
        <f t="shared" si="4"/>
        <v>1</v>
      </c>
      <c r="K69" s="37">
        <v>2500</v>
      </c>
      <c r="L69" s="22">
        <f t="shared" si="5"/>
        <v>2500</v>
      </c>
    </row>
    <row r="70" spans="1:12" ht="22.5" x14ac:dyDescent="0.25">
      <c r="A70" s="18">
        <v>58</v>
      </c>
      <c r="B70" s="61" t="s">
        <v>128</v>
      </c>
      <c r="C70" s="61" t="s">
        <v>129</v>
      </c>
      <c r="D70" s="32" t="s">
        <v>24</v>
      </c>
      <c r="E70" s="33"/>
      <c r="F70" s="32"/>
      <c r="G70" s="34"/>
      <c r="H70" s="35"/>
      <c r="I70" s="32">
        <v>1</v>
      </c>
      <c r="J70" s="29">
        <f t="shared" si="4"/>
        <v>1</v>
      </c>
      <c r="K70" s="62">
        <v>2500</v>
      </c>
      <c r="L70" s="22">
        <f t="shared" si="5"/>
        <v>2500</v>
      </c>
    </row>
    <row r="71" spans="1:12" ht="67.5" x14ac:dyDescent="0.25">
      <c r="A71" s="18">
        <v>59</v>
      </c>
      <c r="B71" s="68" t="s">
        <v>130</v>
      </c>
      <c r="C71" s="68" t="s">
        <v>131</v>
      </c>
      <c r="D71" s="47" t="s">
        <v>19</v>
      </c>
      <c r="E71" s="29"/>
      <c r="F71" s="29">
        <v>4</v>
      </c>
      <c r="G71" s="101"/>
      <c r="H71" s="69"/>
      <c r="I71" s="101"/>
      <c r="J71" s="29">
        <f t="shared" si="4"/>
        <v>4</v>
      </c>
      <c r="K71" s="85">
        <v>3200</v>
      </c>
      <c r="L71" s="22">
        <f t="shared" si="5"/>
        <v>12800</v>
      </c>
    </row>
    <row r="72" spans="1:12" x14ac:dyDescent="0.25">
      <c r="A72" s="18">
        <v>60</v>
      </c>
      <c r="B72" s="68" t="s">
        <v>132</v>
      </c>
      <c r="C72" s="69" t="s">
        <v>133</v>
      </c>
      <c r="D72" s="47" t="s">
        <v>51</v>
      </c>
      <c r="E72" s="29"/>
      <c r="F72" s="29">
        <v>20</v>
      </c>
      <c r="G72" s="83"/>
      <c r="H72" s="84"/>
      <c r="I72" s="69"/>
      <c r="J72" s="29">
        <f t="shared" si="4"/>
        <v>20</v>
      </c>
      <c r="K72" s="67">
        <v>700</v>
      </c>
      <c r="L72" s="22">
        <f t="shared" si="5"/>
        <v>14000</v>
      </c>
    </row>
    <row r="73" spans="1:12" ht="22.5" x14ac:dyDescent="0.25">
      <c r="A73" s="18">
        <v>61</v>
      </c>
      <c r="B73" s="68" t="s">
        <v>134</v>
      </c>
      <c r="C73" s="68" t="s">
        <v>135</v>
      </c>
      <c r="D73" s="47" t="s">
        <v>24</v>
      </c>
      <c r="E73" s="29"/>
      <c r="F73" s="29">
        <v>5</v>
      </c>
      <c r="G73" s="83"/>
      <c r="H73" s="84"/>
      <c r="I73" s="69"/>
      <c r="J73" s="29">
        <f t="shared" si="4"/>
        <v>5</v>
      </c>
      <c r="K73" s="67">
        <v>9500</v>
      </c>
      <c r="L73" s="22">
        <f t="shared" si="5"/>
        <v>47500</v>
      </c>
    </row>
    <row r="74" spans="1:12" ht="22.5" x14ac:dyDescent="0.25">
      <c r="A74" s="18">
        <v>62</v>
      </c>
      <c r="B74" s="68" t="s">
        <v>136</v>
      </c>
      <c r="C74" s="68" t="s">
        <v>137</v>
      </c>
      <c r="D74" s="47" t="s">
        <v>51</v>
      </c>
      <c r="E74" s="29"/>
      <c r="F74" s="29">
        <v>300</v>
      </c>
      <c r="G74" s="83"/>
      <c r="H74" s="84"/>
      <c r="I74" s="69"/>
      <c r="J74" s="29">
        <f t="shared" si="4"/>
        <v>300</v>
      </c>
      <c r="K74" s="85">
        <v>257</v>
      </c>
      <c r="L74" s="22">
        <f t="shared" si="5"/>
        <v>77100</v>
      </c>
    </row>
    <row r="75" spans="1:12" x14ac:dyDescent="0.25">
      <c r="A75" s="18">
        <v>63</v>
      </c>
      <c r="B75" s="68" t="s">
        <v>138</v>
      </c>
      <c r="C75" s="68" t="s">
        <v>139</v>
      </c>
      <c r="D75" s="47" t="s">
        <v>51</v>
      </c>
      <c r="E75" s="29"/>
      <c r="F75" s="29">
        <v>5</v>
      </c>
      <c r="G75" s="101"/>
      <c r="H75" s="69"/>
      <c r="I75" s="101"/>
      <c r="J75" s="29">
        <f t="shared" si="4"/>
        <v>5</v>
      </c>
      <c r="K75" s="85">
        <v>480</v>
      </c>
      <c r="L75" s="22">
        <f t="shared" si="5"/>
        <v>2400</v>
      </c>
    </row>
    <row r="76" spans="1:12" x14ac:dyDescent="0.25">
      <c r="A76" s="18">
        <v>64</v>
      </c>
      <c r="B76" s="68" t="s">
        <v>138</v>
      </c>
      <c r="C76" s="68" t="s">
        <v>140</v>
      </c>
      <c r="D76" s="47" t="s">
        <v>51</v>
      </c>
      <c r="E76" s="29"/>
      <c r="F76" s="29">
        <v>5</v>
      </c>
      <c r="G76" s="101"/>
      <c r="H76" s="69"/>
      <c r="I76" s="101"/>
      <c r="J76" s="29">
        <f t="shared" si="4"/>
        <v>5</v>
      </c>
      <c r="K76" s="85">
        <v>480</v>
      </c>
      <c r="L76" s="22">
        <f t="shared" si="5"/>
        <v>2400</v>
      </c>
    </row>
    <row r="77" spans="1:12" x14ac:dyDescent="0.25">
      <c r="A77" s="18">
        <v>65</v>
      </c>
      <c r="B77" s="68" t="s">
        <v>138</v>
      </c>
      <c r="C77" s="68" t="s">
        <v>141</v>
      </c>
      <c r="D77" s="47" t="s">
        <v>51</v>
      </c>
      <c r="E77" s="29"/>
      <c r="F77" s="29">
        <v>5</v>
      </c>
      <c r="G77" s="101"/>
      <c r="H77" s="69"/>
      <c r="I77" s="101"/>
      <c r="J77" s="29">
        <f t="shared" si="4"/>
        <v>5</v>
      </c>
      <c r="K77" s="85">
        <v>480</v>
      </c>
      <c r="L77" s="22">
        <f t="shared" si="5"/>
        <v>2400</v>
      </c>
    </row>
    <row r="78" spans="1:12" x14ac:dyDescent="0.25">
      <c r="A78" s="18">
        <v>66</v>
      </c>
      <c r="B78" s="68" t="s">
        <v>138</v>
      </c>
      <c r="C78" s="68" t="s">
        <v>142</v>
      </c>
      <c r="D78" s="47" t="s">
        <v>51</v>
      </c>
      <c r="E78" s="29"/>
      <c r="F78" s="29">
        <v>5</v>
      </c>
      <c r="G78" s="101"/>
      <c r="H78" s="69"/>
      <c r="I78" s="101"/>
      <c r="J78" s="29">
        <f t="shared" si="4"/>
        <v>5</v>
      </c>
      <c r="K78" s="85">
        <v>480</v>
      </c>
      <c r="L78" s="22">
        <f t="shared" si="5"/>
        <v>2400</v>
      </c>
    </row>
    <row r="79" spans="1:12" x14ac:dyDescent="0.25">
      <c r="A79" s="18">
        <v>67</v>
      </c>
      <c r="B79" s="68" t="s">
        <v>143</v>
      </c>
      <c r="C79" s="68" t="s">
        <v>144</v>
      </c>
      <c r="D79" s="47" t="s">
        <v>51</v>
      </c>
      <c r="E79" s="29"/>
      <c r="F79" s="29">
        <v>5</v>
      </c>
      <c r="G79" s="101"/>
      <c r="H79" s="69"/>
      <c r="I79" s="101"/>
      <c r="J79" s="29">
        <f t="shared" si="4"/>
        <v>5</v>
      </c>
      <c r="K79" s="85">
        <v>300</v>
      </c>
      <c r="L79" s="22">
        <f t="shared" si="5"/>
        <v>1500</v>
      </c>
    </row>
    <row r="80" spans="1:12" ht="22.5" x14ac:dyDescent="0.25">
      <c r="A80" s="18">
        <v>68</v>
      </c>
      <c r="B80" s="68" t="s">
        <v>145</v>
      </c>
      <c r="C80" s="68" t="s">
        <v>146</v>
      </c>
      <c r="D80" s="47" t="s">
        <v>51</v>
      </c>
      <c r="E80" s="29">
        <v>7</v>
      </c>
      <c r="F80" s="29"/>
      <c r="G80" s="101"/>
      <c r="H80" s="69"/>
      <c r="I80" s="101"/>
      <c r="J80" s="29">
        <f t="shared" si="4"/>
        <v>7</v>
      </c>
      <c r="K80" s="85">
        <v>300</v>
      </c>
      <c r="L80" s="22">
        <f t="shared" si="5"/>
        <v>2100</v>
      </c>
    </row>
    <row r="81" spans="1:12" x14ac:dyDescent="0.25">
      <c r="A81" s="47"/>
      <c r="B81" s="102" t="s">
        <v>45</v>
      </c>
      <c r="C81" s="68"/>
      <c r="D81" s="47"/>
      <c r="E81" s="29"/>
      <c r="F81" s="29"/>
      <c r="G81" s="18"/>
      <c r="H81" s="29"/>
      <c r="I81" s="29"/>
      <c r="J81" s="29"/>
      <c r="K81" s="67"/>
      <c r="L81" s="103">
        <f>SUM(L46:L80)</f>
        <v>1103695</v>
      </c>
    </row>
    <row r="82" spans="1:12" x14ac:dyDescent="0.25">
      <c r="A82" s="104"/>
      <c r="B82" s="104" t="s">
        <v>147</v>
      </c>
      <c r="C82" s="104"/>
      <c r="D82" s="105"/>
      <c r="E82" s="104"/>
      <c r="F82" s="104"/>
      <c r="G82" s="104"/>
      <c r="H82" s="104"/>
      <c r="I82" s="104"/>
      <c r="J82" s="74"/>
      <c r="K82" s="106"/>
      <c r="L82" s="104"/>
    </row>
    <row r="83" spans="1:12" ht="42" x14ac:dyDescent="0.25">
      <c r="A83" s="16" t="s">
        <v>5</v>
      </c>
      <c r="B83" s="16" t="s">
        <v>6</v>
      </c>
      <c r="C83" s="16" t="s">
        <v>7</v>
      </c>
      <c r="D83" s="53" t="s">
        <v>8</v>
      </c>
      <c r="E83" s="16" t="s">
        <v>9</v>
      </c>
      <c r="F83" s="16" t="s">
        <v>47</v>
      </c>
      <c r="G83" s="16" t="s">
        <v>11</v>
      </c>
      <c r="H83" s="16" t="s">
        <v>12</v>
      </c>
      <c r="I83" s="16" t="s">
        <v>13</v>
      </c>
      <c r="J83" s="54" t="s">
        <v>48</v>
      </c>
      <c r="K83" s="17" t="s">
        <v>15</v>
      </c>
      <c r="L83" s="16" t="s">
        <v>16</v>
      </c>
    </row>
    <row r="84" spans="1:12" x14ac:dyDescent="0.25">
      <c r="A84" s="32">
        <v>69</v>
      </c>
      <c r="B84" s="68" t="s">
        <v>148</v>
      </c>
      <c r="C84" s="69" t="s">
        <v>149</v>
      </c>
      <c r="D84" s="47" t="s">
        <v>51</v>
      </c>
      <c r="E84" s="29">
        <v>120</v>
      </c>
      <c r="F84" s="29">
        <v>200</v>
      </c>
      <c r="G84" s="18">
        <v>30</v>
      </c>
      <c r="H84" s="70">
        <v>10</v>
      </c>
      <c r="I84" s="29"/>
      <c r="J84" s="29">
        <f>SUM(E84:I84)</f>
        <v>360</v>
      </c>
      <c r="K84" s="67">
        <v>450</v>
      </c>
      <c r="L84" s="22">
        <f>J84*K84</f>
        <v>162000</v>
      </c>
    </row>
    <row r="85" spans="1:12" x14ac:dyDescent="0.25">
      <c r="A85" s="32">
        <v>70</v>
      </c>
      <c r="B85" s="68" t="s">
        <v>148</v>
      </c>
      <c r="C85" s="69" t="s">
        <v>150</v>
      </c>
      <c r="D85" s="47" t="s">
        <v>51</v>
      </c>
      <c r="E85" s="29">
        <v>100</v>
      </c>
      <c r="F85" s="29"/>
      <c r="G85" s="18"/>
      <c r="H85" s="70"/>
      <c r="I85" s="29"/>
      <c r="J85" s="29">
        <f t="shared" ref="J85:J87" si="6">SUM(E85:I85)</f>
        <v>100</v>
      </c>
      <c r="K85" s="67">
        <v>418</v>
      </c>
      <c r="L85" s="22">
        <f t="shared" ref="L85:L87" si="7">J85*K85</f>
        <v>41800</v>
      </c>
    </row>
    <row r="86" spans="1:12" ht="45" x14ac:dyDescent="0.25">
      <c r="A86" s="32">
        <v>71</v>
      </c>
      <c r="B86" s="68" t="s">
        <v>151</v>
      </c>
      <c r="C86" s="69" t="s">
        <v>152</v>
      </c>
      <c r="D86" s="47" t="s">
        <v>51</v>
      </c>
      <c r="E86" s="29">
        <v>60</v>
      </c>
      <c r="F86" s="29"/>
      <c r="G86" s="18"/>
      <c r="H86" s="70"/>
      <c r="I86" s="29"/>
      <c r="J86" s="29">
        <f t="shared" si="6"/>
        <v>60</v>
      </c>
      <c r="K86" s="67">
        <v>1500</v>
      </c>
      <c r="L86" s="22">
        <f t="shared" si="7"/>
        <v>90000</v>
      </c>
    </row>
    <row r="87" spans="1:12" ht="33.75" x14ac:dyDescent="0.25">
      <c r="A87" s="32">
        <v>72</v>
      </c>
      <c r="B87" s="68" t="s">
        <v>153</v>
      </c>
      <c r="C87" s="68" t="s">
        <v>154</v>
      </c>
      <c r="D87" s="47" t="s">
        <v>109</v>
      </c>
      <c r="E87" s="29">
        <v>3</v>
      </c>
      <c r="F87" s="29"/>
      <c r="G87" s="18"/>
      <c r="H87" s="70"/>
      <c r="I87" s="29"/>
      <c r="J87" s="29">
        <f t="shared" si="6"/>
        <v>3</v>
      </c>
      <c r="K87" s="67">
        <v>1000</v>
      </c>
      <c r="L87" s="22">
        <f t="shared" si="7"/>
        <v>3000</v>
      </c>
    </row>
    <row r="88" spans="1:12" x14ac:dyDescent="0.25">
      <c r="A88" s="107"/>
      <c r="B88" s="102" t="s">
        <v>45</v>
      </c>
      <c r="C88" s="102"/>
      <c r="D88" s="107"/>
      <c r="E88" s="74"/>
      <c r="F88" s="74"/>
      <c r="G88" s="104"/>
      <c r="H88" s="74"/>
      <c r="I88" s="74"/>
      <c r="J88" s="74"/>
      <c r="K88" s="108"/>
      <c r="L88" s="52">
        <f>SUM(L84:L87)</f>
        <v>296800</v>
      </c>
    </row>
    <row r="89" spans="1:12" x14ac:dyDescent="0.25">
      <c r="A89" s="1"/>
      <c r="B89" s="109"/>
      <c r="C89" s="109"/>
      <c r="D89" s="1"/>
      <c r="E89" s="5"/>
      <c r="F89" s="5"/>
      <c r="G89" s="110"/>
      <c r="H89" s="5"/>
      <c r="I89" s="5"/>
    </row>
    <row r="90" spans="1:12" ht="15.75" x14ac:dyDescent="0.25">
      <c r="A90" s="1"/>
      <c r="B90" s="117" t="s">
        <v>155</v>
      </c>
      <c r="C90" s="117"/>
      <c r="D90" s="1"/>
      <c r="E90" s="5"/>
      <c r="F90" s="5"/>
      <c r="G90" s="110"/>
      <c r="H90" s="5"/>
      <c r="I90" s="5"/>
      <c r="J90" s="117" t="s">
        <v>156</v>
      </c>
      <c r="K90" s="117"/>
      <c r="L90" s="111">
        <f>L20+L43+L81+L88</f>
        <v>4828700.66</v>
      </c>
    </row>
  </sheetData>
  <mergeCells count="4">
    <mergeCell ref="B21:C21"/>
    <mergeCell ref="B44:C44"/>
    <mergeCell ref="B90:C90"/>
    <mergeCell ref="J90:K9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2023-05-18T09:46:32Z</dcterms:modified>
</cp:coreProperties>
</file>